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55\1 výzva\"/>
    </mc:Choice>
  </mc:AlternateContent>
  <xr:revisionPtr revIDLastSave="0" documentId="13_ncr:1_{60723FD7-AAF6-4E5C-8E8A-A6CA64204160}" xr6:coauthVersionLast="36" xr6:coauthVersionMax="36" xr10:uidLastSave="{00000000-0000-0000-0000-000000000000}"/>
  <bookViews>
    <workbookView xWindow="0" yWindow="0" windowWidth="23040" windowHeight="906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technika'!$B$1:$T$27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P9" i="1"/>
  <c r="P10" i="1"/>
  <c r="P11" i="1"/>
  <c r="P12" i="1"/>
  <c r="P13" i="1"/>
  <c r="P14" i="1"/>
  <c r="P15" i="1"/>
  <c r="P16" i="1"/>
  <c r="P17" i="1"/>
  <c r="S7" i="1" l="1"/>
  <c r="T7" i="1"/>
  <c r="S8" i="1"/>
  <c r="T8" i="1"/>
  <c r="P7" i="1"/>
  <c r="P8" i="1"/>
  <c r="P18" i="1"/>
  <c r="R21" i="1" l="1"/>
  <c r="Q21" i="1"/>
</calcChain>
</file>

<file path=xl/sharedStrings.xml><?xml version="1.0" encoding="utf-8"?>
<sst xmlns="http://schemas.openxmlformats.org/spreadsheetml/2006/main" count="89" uniqueCount="66">
  <si>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</si>
  <si>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</si>
  <si>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</si>
  <si>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</si>
  <si>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</si>
  <si>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</si>
  <si>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</si>
  <si>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</si>
  <si>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</si>
  <si>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</si>
  <si>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</si>
  <si>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</si>
  <si>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30237000-9 - Součásti, příslušenství a doplňky pro počítače 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</si>
  <si>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</si>
  <si>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</si>
  <si>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</si>
  <si>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</si>
  <si>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</si>
  <si>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</si>
  <si>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</si>
  <si>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</si>
  <si>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</si>
  <si>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</si>
  <si>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</si>
  <si>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</si>
  <si>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</si>
  <si>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</si>
  <si>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</si>
  <si>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</si>
  <si>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</si>
  <si>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</si>
  <si>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</si>
  <si>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</si>
  <si>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Univerzální USB-C dokovací stanice</t>
  </si>
  <si>
    <t>27" QHD LCD monitor</t>
  </si>
  <si>
    <t>USB-C rozbočovač</t>
  </si>
  <si>
    <t>10 porotový USB3.0 robočovač</t>
  </si>
  <si>
    <t>Ergonomická vertikální myš</t>
  </si>
  <si>
    <t>USB 3.0 prodlužovací kabel 2m</t>
  </si>
  <si>
    <t>USB 3.0 prodlužovací kabel 0,5m</t>
  </si>
  <si>
    <t>Bezdrátové nabíječky 5W</t>
  </si>
  <si>
    <t>CPU chladič</t>
  </si>
  <si>
    <t>Cat6 prodlužovací kabel 2m</t>
  </si>
  <si>
    <t>Cat6 propojovací kabel 3m</t>
  </si>
  <si>
    <t>Cat6 propojovací kabel 2m</t>
  </si>
  <si>
    <t>SGS‐2019‐020 Rozvoj a využití kybernetických systémů identifikace, diagnostiky a řízení 4</t>
  </si>
  <si>
    <t>Ing. Miroslav Flídr, Ph.D.,
Tel.: 37763 2559</t>
  </si>
  <si>
    <t>Technická 8,
301 00 Plzeň, 
Fakulta aplikovaných věd -
Katedra kybernetiky, 
místnost UN 508</t>
  </si>
  <si>
    <t>Havlík, UN503</t>
  </si>
  <si>
    <t>Bouček, UN504</t>
  </si>
  <si>
    <t>Flídr, UN508</t>
  </si>
  <si>
    <t>TZ. 248034, 248035, 248036, 250650</t>
  </si>
  <si>
    <t xml:space="preserve">Příloha č. 2 Kupní smlouvy - technická specifikace
Výpočetní technika (III.) 055 - 2021 </t>
  </si>
  <si>
    <t>Samosatná faktura</t>
  </si>
  <si>
    <t>Univerzální dokovací stanice.
Připojení k noteboku prostřednictvím kabelu s USB-C/Thunderbolt3 konektorem.
Možnost připojení minimálně dvou monitorů s rozlišením 4K nebo jednoho monitoru s rozlišením 5K.
RJ45 konektor s podporou Gigabibit Ethernetu.
Výstupy minimálně 4x USB 3.2 Gen1 Type -A a alespoň 1x datový USB-C, minimálně dva videobvýstupy (DisplayPort 1.2 nebo HDMI 2.0).
Nabíjení notebooku s výkonem minimálně 85W.
Podpora OS Windows 10, MacOS, Linux, Android.</t>
  </si>
  <si>
    <t>27" LCD panel s rozlišením min. 2560x1440 bodů.
Formát obrazu 16:10 nebo 16:9.
Pozorovací úhly min. 178°.
Technologie obrazovky IPS nebo PVA a deriváty.
LED podsvícení.
Antireflexní nebo matný povrch.
Minimálně 1x digitální rozhraní DisplayPort a min. 1x rozhraní  HDMI.
DisplayPort kabel s min. délkou 1,8 m v dodávce.
Pivot.
Zabudovaný USB hub s minimálně 2x USB 3.0/3.1 gen1 porty.
Minimálně 1x USB Type-C port.
Odezva maximálně 6ms.
Jas minimálně 350cd/m2.
Kontrast min. 1000:1.
Záruka min. 3 roky NBD On-Site.</t>
  </si>
  <si>
    <t>Záruka na zboží min. 36 měsíců, servis NBD on site.</t>
  </si>
  <si>
    <t>USB robočovač s vstupním USB-C kabelem a rozhraním USB 3.2 Gen2 s podporou rychlostí až 10Gbit/s.
Minimálně 4 USB porty z toho minimálně 2x USB-A a 2x USB-C.</t>
  </si>
  <si>
    <t>USB rozbočovač s připojením s rozhraním USB 3.2 Gen1 s konektorem Type A.
10x vyýstupní konektory USB-TypeA s rozhraním USB 3.2. Gen1 se samostatným vypínačem a LED indikátorem zapojení.
Výstupní proud na všech protech minimálně 2A.
Včetně případného externího napájecího adaptéru.</t>
  </si>
  <si>
    <t>Vertikální ergonomická drátová myš navržená pro minimalizaci syndromu karpálního tunelu.
Provedení pro praváky s mechanickým skrolovacím tlačítkem a s minimálně dvěma bočními tlačítky (celkem minimálně pět podporovaných tlačítek).
Optický nebo laserový senzor s maximálním rozlišením senzoru minimálně 1600DPI.
Možnost přepínání mezi citlivostmi s minimální citlivostí alespoň 800DPI.
Černá barva.
Rozhraní USB.
Délka přívodního kabelu minimálně 1,4 m.
Výška myši maximálně 62 mm.</t>
  </si>
  <si>
    <t>Datový prodlužovací kabel délky minimálně 2m.
Konektory samec USB-TypeA (USB 3.2 Gen1), samice USB-TypeA (USB 3.2 gen1).
Rovné konektory.</t>
  </si>
  <si>
    <t>Datový prodlužovací kabel délky 0,5m.
Konektory samec USB-TypeA (USB 3.2 Gen1), samice USB-TypeA (USB 3.2 gen1).
Rovné konektory.</t>
  </si>
  <si>
    <t>Bezdrátová nabíjecí podložka standardu Qi.
Možnost standardního nabíjení pouze 5W (může navíc podporovat i rychlonabíjení až 10W).
Pro nabíjení pouze jednoho zažízení.</t>
  </si>
  <si>
    <t>Aktivní nízkoprofilový chladič s ventilátorem kompatibilní s platformou LGA1151 a PC HP ElliteBook 800 G5 MT.
Technolohie heatpipe.
Hlučnost při maximálních otáčkach maximálně 25dB(A).
Automatická PWM regulace otáček.
Maximální rozměr ventilátoru 92x92 mm a maximální výška chadiče s ventilátorem 80 mm.
Maximální průtok vzduchu při maximálních otáčkách minimálně 55m3/h.
Teplovodná pasta pro montáž.</t>
  </si>
  <si>
    <t>Prodlužovací kabel stíněný (SSTP).
Rovné konektory 1x RJ-45 (CAT6) samec a 1x RJ-45 (CAT6) samice.</t>
  </si>
  <si>
    <t>Konektory 2× samec RJ-45 (CAT6), UTP, rovné zakončení.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</si>
</sst>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1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7" xfId="0" applyNumberForma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2" fillId="3" borderId="15" xfId="0" applyNumberFormat="1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3" fontId="0" fillId="2" borderId="22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3" borderId="15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16509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16509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109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16875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20058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16509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16086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16869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16875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16509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16086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16869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16875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16509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16086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16869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16875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16509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16509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16086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16869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16875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16509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16086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16869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16509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95250</xdr:colOff>
      <xdr:row>77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16086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16086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95250</xdr:colOff>
      <xdr:row>189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95250</xdr:colOff>
      <xdr:row>190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95250</xdr:colOff>
      <xdr:row>191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95250</xdr:colOff>
      <xdr:row>192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95250</xdr:colOff>
      <xdr:row>193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95250</xdr:colOff>
      <xdr:row>194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95250</xdr:colOff>
      <xdr:row>86</xdr:row>
      <xdr:rowOff>22415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57485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20058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16086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16510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20058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135593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168759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57485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58607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211796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57485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20058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58610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135593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168759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58607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211796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211796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135593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168759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16875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20058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57485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58610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135593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168759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58607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211796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57485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211796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135593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168759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58607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57485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20058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16086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16510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20058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58610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135593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168759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58607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211796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57485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58607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211796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20059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16086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20059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16509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20056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20060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20059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20059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20054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20060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20059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20058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20059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20060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20058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83</xdr:row>
      <xdr:rowOff>94689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136707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57485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135739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20058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20055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16086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20059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54461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58611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135594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168759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zoomScale="71" zoomScaleNormal="71" workbookViewId="0">
      <selection activeCell="K7" sqref="K7:K1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54.44140625" style="1" customWidth="1"/>
    <col min="4" max="4" width="12.33203125" style="2" customWidth="1"/>
    <col min="5" max="5" width="10.5546875" style="3" customWidth="1"/>
    <col min="6" max="6" width="9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54.33203125" style="5" customWidth="1"/>
    <col min="12" max="12" width="30.33203125" style="5" customWidth="1"/>
    <col min="13" max="13" width="31.88671875" style="5" customWidth="1"/>
    <col min="14" max="14" width="47" style="4" customWidth="1"/>
    <col min="15" max="15" width="30" style="4" customWidth="1"/>
    <col min="16" max="16" width="15.1093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7.88671875" style="5" hidden="1" customWidth="1"/>
    <col min="22" max="22" width="57.88671875" style="6" customWidth="1"/>
    <col min="23" max="16384" width="8.88671875" style="5"/>
  </cols>
  <sheetData>
    <row r="1" spans="1:22" ht="40.950000000000003" customHeight="1" x14ac:dyDescent="0.3">
      <c r="B1" s="101" t="s">
        <v>52</v>
      </c>
      <c r="C1" s="102"/>
      <c r="D1" s="102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03" t="s">
        <v>2</v>
      </c>
      <c r="H5" s="104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31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79" t="s">
        <v>7</v>
      </c>
      <c r="T6" s="79" t="s">
        <v>8</v>
      </c>
      <c r="U6" s="41" t="s">
        <v>23</v>
      </c>
      <c r="V6" s="41" t="s">
        <v>24</v>
      </c>
    </row>
    <row r="7" spans="1:22" ht="162" customHeight="1" thickTop="1" thickBot="1" x14ac:dyDescent="0.35">
      <c r="A7" s="20"/>
      <c r="B7" s="62">
        <v>1</v>
      </c>
      <c r="C7" s="63" t="s">
        <v>33</v>
      </c>
      <c r="D7" s="64">
        <v>1</v>
      </c>
      <c r="E7" s="65" t="s">
        <v>30</v>
      </c>
      <c r="F7" s="74" t="s">
        <v>54</v>
      </c>
      <c r="G7" s="112"/>
      <c r="H7" s="66"/>
      <c r="I7" s="108" t="s">
        <v>53</v>
      </c>
      <c r="J7" s="111" t="s">
        <v>32</v>
      </c>
      <c r="K7" s="111" t="s">
        <v>45</v>
      </c>
      <c r="L7" s="67"/>
      <c r="M7" s="105" t="s">
        <v>46</v>
      </c>
      <c r="N7" s="105" t="s">
        <v>47</v>
      </c>
      <c r="O7" s="87">
        <v>21</v>
      </c>
      <c r="P7" s="68">
        <f>D7*Q7</f>
        <v>4200</v>
      </c>
      <c r="Q7" s="69">
        <v>4200</v>
      </c>
      <c r="R7" s="115"/>
      <c r="S7" s="70">
        <f>D7*R7</f>
        <v>0</v>
      </c>
      <c r="T7" s="71" t="str">
        <f t="shared" ref="T7:T8" si="0">IF(ISNUMBER(R7), IF(R7&gt;Q7,"NEVYHOVUJE","VYHOVUJE")," ")</f>
        <v xml:space="preserve"> </v>
      </c>
      <c r="U7" s="65" t="s">
        <v>48</v>
      </c>
      <c r="V7" s="65" t="s">
        <v>12</v>
      </c>
    </row>
    <row r="8" spans="1:22" ht="277.5" customHeight="1" thickTop="1" x14ac:dyDescent="0.3">
      <c r="A8" s="20"/>
      <c r="B8" s="47">
        <v>2</v>
      </c>
      <c r="C8" s="48" t="s">
        <v>34</v>
      </c>
      <c r="D8" s="72">
        <v>1</v>
      </c>
      <c r="E8" s="49" t="s">
        <v>30</v>
      </c>
      <c r="F8" s="75" t="s">
        <v>55</v>
      </c>
      <c r="G8" s="113"/>
      <c r="H8" s="112"/>
      <c r="I8" s="109"/>
      <c r="J8" s="81"/>
      <c r="K8" s="81"/>
      <c r="L8" s="76" t="s">
        <v>56</v>
      </c>
      <c r="M8" s="106"/>
      <c r="N8" s="106"/>
      <c r="O8" s="88"/>
      <c r="P8" s="50">
        <f>D8*Q8</f>
        <v>7200</v>
      </c>
      <c r="Q8" s="51">
        <v>7200</v>
      </c>
      <c r="R8" s="116"/>
      <c r="S8" s="52">
        <f>D8*R8</f>
        <v>0</v>
      </c>
      <c r="T8" s="53" t="str">
        <f t="shared" si="0"/>
        <v xml:space="preserve"> </v>
      </c>
      <c r="U8" s="49" t="s">
        <v>48</v>
      </c>
      <c r="V8" s="49" t="s">
        <v>11</v>
      </c>
    </row>
    <row r="9" spans="1:22" ht="63.75" customHeight="1" x14ac:dyDescent="0.3">
      <c r="A9" s="20"/>
      <c r="B9" s="47">
        <v>3</v>
      </c>
      <c r="C9" s="48" t="s">
        <v>35</v>
      </c>
      <c r="D9" s="60">
        <v>1</v>
      </c>
      <c r="E9" s="48" t="s">
        <v>30</v>
      </c>
      <c r="F9" s="75" t="s">
        <v>57</v>
      </c>
      <c r="G9" s="113"/>
      <c r="H9" s="84"/>
      <c r="I9" s="109"/>
      <c r="J9" s="81"/>
      <c r="K9" s="81"/>
      <c r="L9" s="90"/>
      <c r="M9" s="106"/>
      <c r="N9" s="106"/>
      <c r="O9" s="88"/>
      <c r="P9" s="50">
        <f>D9*Q9</f>
        <v>600</v>
      </c>
      <c r="Q9" s="51">
        <v>600</v>
      </c>
      <c r="R9" s="116"/>
      <c r="S9" s="52">
        <f>D9*R9</f>
        <v>0</v>
      </c>
      <c r="T9" s="53" t="str">
        <f t="shared" ref="T9:T18" si="1">IF(ISNUMBER(R9), IF(R9&gt;Q9,"NEVYHOVUJE","VYHOVUJE")," ")</f>
        <v xml:space="preserve"> </v>
      </c>
      <c r="U9" s="49" t="s">
        <v>49</v>
      </c>
      <c r="V9" s="49" t="s">
        <v>12</v>
      </c>
    </row>
    <row r="10" spans="1:22" ht="95.25" customHeight="1" x14ac:dyDescent="0.3">
      <c r="A10" s="20"/>
      <c r="B10" s="47">
        <v>4</v>
      </c>
      <c r="C10" s="48" t="s">
        <v>36</v>
      </c>
      <c r="D10" s="60">
        <v>2</v>
      </c>
      <c r="E10" s="48" t="s">
        <v>30</v>
      </c>
      <c r="F10" s="75" t="s">
        <v>58</v>
      </c>
      <c r="G10" s="113"/>
      <c r="H10" s="85"/>
      <c r="I10" s="109"/>
      <c r="J10" s="81"/>
      <c r="K10" s="81"/>
      <c r="L10" s="91"/>
      <c r="M10" s="106"/>
      <c r="N10" s="106"/>
      <c r="O10" s="88"/>
      <c r="P10" s="50">
        <f>D10*Q10</f>
        <v>2600</v>
      </c>
      <c r="Q10" s="51">
        <v>1300</v>
      </c>
      <c r="R10" s="116"/>
      <c r="S10" s="52">
        <f>D10*R10</f>
        <v>0</v>
      </c>
      <c r="T10" s="53" t="str">
        <f t="shared" si="1"/>
        <v xml:space="preserve"> </v>
      </c>
      <c r="U10" s="49" t="s">
        <v>50</v>
      </c>
      <c r="V10" s="49" t="s">
        <v>12</v>
      </c>
    </row>
    <row r="11" spans="1:22" ht="159.75" customHeight="1" x14ac:dyDescent="0.3">
      <c r="A11" s="20"/>
      <c r="B11" s="47">
        <v>5</v>
      </c>
      <c r="C11" s="48" t="s">
        <v>37</v>
      </c>
      <c r="D11" s="60">
        <v>3</v>
      </c>
      <c r="E11" s="48" t="s">
        <v>30</v>
      </c>
      <c r="F11" s="75" t="s">
        <v>59</v>
      </c>
      <c r="G11" s="113"/>
      <c r="H11" s="85"/>
      <c r="I11" s="109"/>
      <c r="J11" s="81"/>
      <c r="K11" s="81"/>
      <c r="L11" s="91"/>
      <c r="M11" s="106"/>
      <c r="N11" s="106"/>
      <c r="O11" s="88"/>
      <c r="P11" s="50">
        <f>D11*Q11</f>
        <v>1200</v>
      </c>
      <c r="Q11" s="51">
        <v>400</v>
      </c>
      <c r="R11" s="116"/>
      <c r="S11" s="52">
        <f>D11*R11</f>
        <v>0</v>
      </c>
      <c r="T11" s="53" t="str">
        <f t="shared" si="1"/>
        <v xml:space="preserve"> </v>
      </c>
      <c r="U11" s="80"/>
      <c r="V11" s="49" t="s">
        <v>12</v>
      </c>
    </row>
    <row r="12" spans="1:22" ht="61.5" customHeight="1" x14ac:dyDescent="0.3">
      <c r="A12" s="20"/>
      <c r="B12" s="47">
        <v>6</v>
      </c>
      <c r="C12" s="48" t="s">
        <v>38</v>
      </c>
      <c r="D12" s="60">
        <v>2</v>
      </c>
      <c r="E12" s="48" t="s">
        <v>30</v>
      </c>
      <c r="F12" s="75" t="s">
        <v>60</v>
      </c>
      <c r="G12" s="113"/>
      <c r="H12" s="85"/>
      <c r="I12" s="109"/>
      <c r="J12" s="81"/>
      <c r="K12" s="81"/>
      <c r="L12" s="91"/>
      <c r="M12" s="106"/>
      <c r="N12" s="106"/>
      <c r="O12" s="88"/>
      <c r="P12" s="50">
        <f>D12*Q12</f>
        <v>300</v>
      </c>
      <c r="Q12" s="51">
        <v>150</v>
      </c>
      <c r="R12" s="116"/>
      <c r="S12" s="52">
        <f>D12*R12</f>
        <v>0</v>
      </c>
      <c r="T12" s="53" t="str">
        <f t="shared" si="1"/>
        <v xml:space="preserve"> </v>
      </c>
      <c r="U12" s="81"/>
      <c r="V12" s="49" t="s">
        <v>13</v>
      </c>
    </row>
    <row r="13" spans="1:22" ht="57.75" customHeight="1" x14ac:dyDescent="0.3">
      <c r="A13" s="20"/>
      <c r="B13" s="47">
        <v>7</v>
      </c>
      <c r="C13" s="48" t="s">
        <v>39</v>
      </c>
      <c r="D13" s="60">
        <v>5</v>
      </c>
      <c r="E13" s="48" t="s">
        <v>30</v>
      </c>
      <c r="F13" s="75" t="s">
        <v>61</v>
      </c>
      <c r="G13" s="113"/>
      <c r="H13" s="85"/>
      <c r="I13" s="109"/>
      <c r="J13" s="81"/>
      <c r="K13" s="81"/>
      <c r="L13" s="91"/>
      <c r="M13" s="106"/>
      <c r="N13" s="106"/>
      <c r="O13" s="88"/>
      <c r="P13" s="50">
        <f>D13*Q13</f>
        <v>500</v>
      </c>
      <c r="Q13" s="51">
        <v>100</v>
      </c>
      <c r="R13" s="116"/>
      <c r="S13" s="52">
        <f>D13*R13</f>
        <v>0</v>
      </c>
      <c r="T13" s="53" t="str">
        <f t="shared" si="1"/>
        <v xml:space="preserve"> </v>
      </c>
      <c r="U13" s="81"/>
      <c r="V13" s="49" t="s">
        <v>13</v>
      </c>
    </row>
    <row r="14" spans="1:22" ht="81.75" customHeight="1" x14ac:dyDescent="0.3">
      <c r="A14" s="20"/>
      <c r="B14" s="47">
        <v>8</v>
      </c>
      <c r="C14" s="48" t="s">
        <v>40</v>
      </c>
      <c r="D14" s="60">
        <v>4</v>
      </c>
      <c r="E14" s="48" t="s">
        <v>30</v>
      </c>
      <c r="F14" s="75" t="s">
        <v>62</v>
      </c>
      <c r="G14" s="113"/>
      <c r="H14" s="85"/>
      <c r="I14" s="109"/>
      <c r="J14" s="81"/>
      <c r="K14" s="81"/>
      <c r="L14" s="91"/>
      <c r="M14" s="106"/>
      <c r="N14" s="106"/>
      <c r="O14" s="88"/>
      <c r="P14" s="50">
        <f>D14*Q14</f>
        <v>1600</v>
      </c>
      <c r="Q14" s="51">
        <v>400</v>
      </c>
      <c r="R14" s="116"/>
      <c r="S14" s="52">
        <f>D14*R14</f>
        <v>0</v>
      </c>
      <c r="T14" s="53" t="str">
        <f t="shared" si="1"/>
        <v xml:space="preserve"> </v>
      </c>
      <c r="U14" s="82"/>
      <c r="V14" s="49" t="s">
        <v>13</v>
      </c>
    </row>
    <row r="15" spans="1:22" ht="137.25" customHeight="1" x14ac:dyDescent="0.3">
      <c r="A15" s="20"/>
      <c r="B15" s="47">
        <v>9</v>
      </c>
      <c r="C15" s="48" t="s">
        <v>41</v>
      </c>
      <c r="D15" s="60">
        <v>4</v>
      </c>
      <c r="E15" s="48" t="s">
        <v>30</v>
      </c>
      <c r="F15" s="75" t="s">
        <v>63</v>
      </c>
      <c r="G15" s="113"/>
      <c r="H15" s="85"/>
      <c r="I15" s="109"/>
      <c r="J15" s="81"/>
      <c r="K15" s="81"/>
      <c r="L15" s="91"/>
      <c r="M15" s="106"/>
      <c r="N15" s="106"/>
      <c r="O15" s="88"/>
      <c r="P15" s="50">
        <f>D15*Q15</f>
        <v>5600</v>
      </c>
      <c r="Q15" s="51">
        <v>1400</v>
      </c>
      <c r="R15" s="116"/>
      <c r="S15" s="52">
        <f>D15*R15</f>
        <v>0</v>
      </c>
      <c r="T15" s="53" t="str">
        <f t="shared" si="1"/>
        <v xml:space="preserve"> </v>
      </c>
      <c r="U15" s="49" t="s">
        <v>51</v>
      </c>
      <c r="V15" s="49" t="s">
        <v>12</v>
      </c>
    </row>
    <row r="16" spans="1:22" ht="40.5" customHeight="1" x14ac:dyDescent="0.3">
      <c r="A16" s="20"/>
      <c r="B16" s="47">
        <v>10</v>
      </c>
      <c r="C16" s="48" t="s">
        <v>42</v>
      </c>
      <c r="D16" s="60">
        <v>2</v>
      </c>
      <c r="E16" s="48" t="s">
        <v>30</v>
      </c>
      <c r="F16" s="75" t="s">
        <v>64</v>
      </c>
      <c r="G16" s="113"/>
      <c r="H16" s="85"/>
      <c r="I16" s="109"/>
      <c r="J16" s="81"/>
      <c r="K16" s="81"/>
      <c r="L16" s="91"/>
      <c r="M16" s="106"/>
      <c r="N16" s="106"/>
      <c r="O16" s="88"/>
      <c r="P16" s="50">
        <f>D16*Q16</f>
        <v>300</v>
      </c>
      <c r="Q16" s="51">
        <v>150</v>
      </c>
      <c r="R16" s="116"/>
      <c r="S16" s="52">
        <f>D16*R16</f>
        <v>0</v>
      </c>
      <c r="T16" s="53" t="str">
        <f t="shared" si="1"/>
        <v xml:space="preserve"> </v>
      </c>
      <c r="U16" s="80"/>
      <c r="V16" s="49" t="s">
        <v>13</v>
      </c>
    </row>
    <row r="17" spans="1:22" ht="40.5" customHeight="1" x14ac:dyDescent="0.3">
      <c r="A17" s="20"/>
      <c r="B17" s="47">
        <v>11</v>
      </c>
      <c r="C17" s="48" t="s">
        <v>43</v>
      </c>
      <c r="D17" s="72">
        <v>5</v>
      </c>
      <c r="E17" s="49" t="s">
        <v>30</v>
      </c>
      <c r="F17" s="75" t="s">
        <v>65</v>
      </c>
      <c r="G17" s="113"/>
      <c r="H17" s="85"/>
      <c r="I17" s="109"/>
      <c r="J17" s="81"/>
      <c r="K17" s="81"/>
      <c r="L17" s="91"/>
      <c r="M17" s="106"/>
      <c r="N17" s="106"/>
      <c r="O17" s="88"/>
      <c r="P17" s="50">
        <f>D17*Q17</f>
        <v>400</v>
      </c>
      <c r="Q17" s="51">
        <v>80</v>
      </c>
      <c r="R17" s="116"/>
      <c r="S17" s="52">
        <f>D17*R17</f>
        <v>0</v>
      </c>
      <c r="T17" s="53" t="str">
        <f t="shared" si="1"/>
        <v xml:space="preserve"> </v>
      </c>
      <c r="U17" s="81"/>
      <c r="V17" s="49" t="s">
        <v>13</v>
      </c>
    </row>
    <row r="18" spans="1:22" ht="40.5" customHeight="1" thickBot="1" x14ac:dyDescent="0.35">
      <c r="A18" s="20"/>
      <c r="B18" s="54">
        <v>12</v>
      </c>
      <c r="C18" s="73" t="s">
        <v>44</v>
      </c>
      <c r="D18" s="55">
        <v>5</v>
      </c>
      <c r="E18" s="56" t="s">
        <v>30</v>
      </c>
      <c r="F18" s="77" t="s">
        <v>65</v>
      </c>
      <c r="G18" s="114"/>
      <c r="H18" s="86"/>
      <c r="I18" s="110"/>
      <c r="J18" s="83"/>
      <c r="K18" s="83"/>
      <c r="L18" s="92"/>
      <c r="M18" s="107"/>
      <c r="N18" s="107"/>
      <c r="O18" s="89"/>
      <c r="P18" s="61">
        <f>D18*Q18</f>
        <v>350</v>
      </c>
      <c r="Q18" s="57">
        <v>70</v>
      </c>
      <c r="R18" s="117"/>
      <c r="S18" s="58">
        <f>D18*R18</f>
        <v>0</v>
      </c>
      <c r="T18" s="59" t="str">
        <f t="shared" si="1"/>
        <v xml:space="preserve"> </v>
      </c>
      <c r="U18" s="83"/>
      <c r="V18" s="56" t="s">
        <v>13</v>
      </c>
    </row>
    <row r="19" spans="1:22" ht="17.399999999999999" customHeight="1" thickTop="1" thickBot="1" x14ac:dyDescent="0.35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</row>
    <row r="20" spans="1:22" ht="82.95" customHeight="1" thickTop="1" thickBot="1" x14ac:dyDescent="0.35">
      <c r="B20" s="97" t="s">
        <v>29</v>
      </c>
      <c r="C20" s="97"/>
      <c r="D20" s="97"/>
      <c r="E20" s="97"/>
      <c r="F20" s="97"/>
      <c r="G20" s="97"/>
      <c r="H20" s="97"/>
      <c r="I20" s="97"/>
      <c r="J20" s="21"/>
      <c r="K20" s="21"/>
      <c r="L20" s="7"/>
      <c r="M20" s="7"/>
      <c r="N20" s="7"/>
      <c r="O20" s="22"/>
      <c r="P20" s="22"/>
      <c r="Q20" s="23" t="s">
        <v>9</v>
      </c>
      <c r="R20" s="98" t="s">
        <v>10</v>
      </c>
      <c r="S20" s="99"/>
      <c r="T20" s="100"/>
      <c r="U20" s="24"/>
      <c r="V20" s="25"/>
    </row>
    <row r="21" spans="1:22" ht="43.2" customHeight="1" thickTop="1" thickBot="1" x14ac:dyDescent="0.35">
      <c r="B21" s="93" t="s">
        <v>28</v>
      </c>
      <c r="C21" s="93"/>
      <c r="D21" s="93"/>
      <c r="E21" s="93"/>
      <c r="F21" s="93"/>
      <c r="G21" s="93"/>
      <c r="I21" s="26"/>
      <c r="L21" s="9"/>
      <c r="M21" s="9"/>
      <c r="N21" s="9"/>
      <c r="O21" s="27"/>
      <c r="P21" s="27"/>
      <c r="Q21" s="28">
        <f>SUM(P7:P18)</f>
        <v>24850</v>
      </c>
      <c r="R21" s="94">
        <f>SUM(S7:S18)</f>
        <v>0</v>
      </c>
      <c r="S21" s="95"/>
      <c r="T21" s="96"/>
    </row>
    <row r="22" spans="1:22" ht="15" thickTop="1" x14ac:dyDescent="0.3"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3">
      <c r="B23" s="46"/>
      <c r="C23" s="46"/>
      <c r="D23" s="46"/>
      <c r="E23" s="46"/>
      <c r="F23" s="46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3">
      <c r="B24" s="46"/>
      <c r="C24" s="46"/>
      <c r="D24" s="46"/>
      <c r="E24" s="46"/>
      <c r="F24" s="46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3">
      <c r="B25" s="46"/>
      <c r="C25" s="46"/>
      <c r="D25" s="46"/>
      <c r="E25" s="46"/>
      <c r="F25" s="46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95" customHeight="1" x14ac:dyDescent="0.3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95" customHeight="1" x14ac:dyDescent="0.3">
      <c r="H27" s="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95" customHeight="1" x14ac:dyDescent="0.3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95" customHeight="1" x14ac:dyDescent="0.3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95" customHeight="1" x14ac:dyDescent="0.3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95" customHeight="1" x14ac:dyDescent="0.3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95" customHeight="1" x14ac:dyDescent="0.3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78"/>
      <c r="H101" s="7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78"/>
      <c r="H102" s="78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78"/>
      <c r="H103" s="78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9"/>
      <c r="E104" s="21"/>
      <c r="F104" s="21"/>
      <c r="G104" s="78"/>
      <c r="H104" s="78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9"/>
      <c r="E105" s="21"/>
      <c r="F105" s="21"/>
      <c r="G105" s="78"/>
      <c r="H105" s="78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9"/>
      <c r="E106" s="21"/>
      <c r="F106" s="21"/>
      <c r="G106" s="78"/>
      <c r="H106" s="78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95" customHeight="1" x14ac:dyDescent="0.3">
      <c r="C107" s="21"/>
      <c r="D107" s="29"/>
      <c r="E107" s="21"/>
      <c r="F107" s="21"/>
      <c r="G107" s="78"/>
      <c r="H107" s="78"/>
      <c r="I107" s="11"/>
      <c r="J107" s="11"/>
      <c r="K107" s="11"/>
      <c r="L107" s="11"/>
      <c r="M107" s="11"/>
      <c r="N107" s="6"/>
      <c r="O107" s="6"/>
      <c r="P107" s="6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ht="19.95" customHeight="1" x14ac:dyDescent="0.3">
      <c r="C111" s="5"/>
      <c r="E111" s="5"/>
      <c r="F111" s="5"/>
      <c r="J111" s="5"/>
    </row>
    <row r="112" spans="3:19" ht="19.95" customHeight="1" x14ac:dyDescent="0.3">
      <c r="C112" s="5"/>
      <c r="E112" s="5"/>
      <c r="F112" s="5"/>
      <c r="J112" s="5"/>
    </row>
    <row r="113" spans="3:10" ht="19.95" customHeight="1" x14ac:dyDescent="0.3">
      <c r="C113" s="5"/>
      <c r="E113" s="5"/>
      <c r="F113" s="5"/>
      <c r="J113" s="5"/>
    </row>
    <row r="114" spans="3:10" ht="19.95" customHeight="1" x14ac:dyDescent="0.3">
      <c r="C114" s="5"/>
      <c r="E114" s="5"/>
      <c r="F114" s="5"/>
      <c r="J114" s="5"/>
    </row>
    <row r="115" spans="3:10" ht="19.95" customHeight="1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  <row r="238" spans="3:10" x14ac:dyDescent="0.3">
      <c r="C238" s="5"/>
      <c r="E238" s="5"/>
      <c r="F238" s="5"/>
      <c r="J238" s="5"/>
    </row>
  </sheetData>
  <sheetProtection algorithmName="SHA-512" hashValue="pD+7L2UH/J5Xq1Hk+OBkVFdk3Dq+9RZ8SYJxi3KyypPrbyMHqyo6r2ohSuEvWa3NdruW4wo6YECcbKGXAT8Tww==" saltValue="rz159BHdCtN1B7X0+BoUEg==" spinCount="100000" sheet="1" objects="1" scenarios="1"/>
  <mergeCells count="16">
    <mergeCell ref="B21:G21"/>
    <mergeCell ref="R21:T21"/>
    <mergeCell ref="B20:I20"/>
    <mergeCell ref="R20:T20"/>
    <mergeCell ref="B1:D1"/>
    <mergeCell ref="G5:H5"/>
    <mergeCell ref="M7:M18"/>
    <mergeCell ref="N7:N18"/>
    <mergeCell ref="I7:I18"/>
    <mergeCell ref="J7:J18"/>
    <mergeCell ref="K7:K18"/>
    <mergeCell ref="U11:U14"/>
    <mergeCell ref="U16:U18"/>
    <mergeCell ref="H9:H18"/>
    <mergeCell ref="O7:O18"/>
    <mergeCell ref="L9:L18"/>
  </mergeCells>
  <conditionalFormatting sqref="D7:D18 B7:B18">
    <cfRule type="containsBlanks" dxfId="11" priority="56">
      <formula>LEN(TRIM(B7))=0</formula>
    </cfRule>
  </conditionalFormatting>
  <conditionalFormatting sqref="B7:B18">
    <cfRule type="cellIs" dxfId="10" priority="53" operator="greaterThanOrEqual">
      <formula>1</formula>
    </cfRule>
  </conditionalFormatting>
  <conditionalFormatting sqref="T7:T18">
    <cfRule type="cellIs" dxfId="9" priority="40" operator="equal">
      <formula>"VYHOVUJE"</formula>
    </cfRule>
  </conditionalFormatting>
  <conditionalFormatting sqref="T7:T18">
    <cfRule type="cellIs" dxfId="8" priority="39" operator="equal">
      <formula>"NEVYHOVUJE"</formula>
    </cfRule>
  </conditionalFormatting>
  <conditionalFormatting sqref="G7:G18 R7:R18">
    <cfRule type="containsBlanks" dxfId="7" priority="33">
      <formula>LEN(TRIM(G7))=0</formula>
    </cfRule>
  </conditionalFormatting>
  <conditionalFormatting sqref="G7:G18 R7:R18">
    <cfRule type="notContainsBlanks" dxfId="6" priority="31">
      <formula>LEN(TRIM(G7))&gt;0</formula>
    </cfRule>
  </conditionalFormatting>
  <conditionalFormatting sqref="G7:G18 R7:R18">
    <cfRule type="notContainsBlanks" dxfId="5" priority="30">
      <formula>LEN(TRIM(G7))&gt;0</formula>
    </cfRule>
  </conditionalFormatting>
  <conditionalFormatting sqref="G7:G18">
    <cfRule type="notContainsBlanks" dxfId="4" priority="29">
      <formula>LEN(TRIM(G7))&gt;0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2">
    <dataValidation type="list" showInputMessage="1" showErrorMessage="1" sqref="E7:E18" xr:uid="{00000000-0002-0000-0000-000001000000}">
      <formula1>"ks,bal,sada,m,"</formula1>
    </dataValidation>
    <dataValidation type="list" allowBlank="1" showInputMessage="1" showErrorMessage="1" sqref="J7:J18" xr:uid="{56063C3B-F252-4224-94E9-3FD834001037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2021-06-01T08:08:21Z</dcterms:modified>
</cp:coreProperties>
</file>